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 2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<sst xmlns="http://schemas.openxmlformats.org/spreadsheetml/2006/main" count="924" uniqueCount="632">
  <si>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</si>
  <si>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</si>
  <si>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</si>
  <si>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</si>
  <si>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</si>
  <si>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</si>
  <si>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</si>
  <si>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</si>
  <si>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</si>
  <si>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</si>
  <si>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</si>
  <si>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</si>
  <si>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</si>
  <si>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</si>
  <si>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</si>
  <si>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</si>
  <si>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</si>
  <si>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</si>
  <si>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</si>
  <si>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</si>
  <si>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</si>
  <si>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</si>
  <si>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</si>
  <si>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</si>
  <si>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</si>
  <si>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</si>
  <si>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</si>
  <si>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</si>
  <si>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</si>
  <si>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</si>
  <si>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</si>
  <si>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</si>
  <si>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</si>
  <si>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</si>
  <si>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</si>
  <si>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</si>
  <si>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</si>
  <si>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</si>
  <si>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</si>
  <si>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</si>
  <si>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</si>
  <si>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</si>
  <si>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</si>
  <si>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</si>
  <si>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</si>
  <si>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</si>
  <si>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</si>
  <si>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</si>
  <si>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</si>
  <si>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</si>
  <si>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</si>
  <si>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</si>
  <si>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</si>
  <si>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</si>
  <si>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</si>
  <si>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</si>
  <si>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</si>
  <si>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</si>
  <si>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</si>
  <si>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</si>
  <si>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</si>
  <si>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</si>
  <si>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</si>
  <si>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</si>
  <si>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</si>
  <si>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</si>
  <si>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</si>
  <si>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</si>
  <si>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</si>
  <si>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</si>
  <si>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</si>
  <si>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</si>
  <si>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</si>
  <si>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</si>
  <si>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</si>
  <si>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</si>
  <si>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</si>
  <si>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</si>
  <si>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</si>
  <si>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</si>
  <si>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</si>
  <si>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</si>
  <si>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</si>
  <si>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</si>
  <si>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</si>
  <si>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</si>
  <si>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</si>
  <si>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</si>
  <si>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</si>
  <si>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</si>
  <si>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</si>
  <si>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</si>
  <si>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</si>
  <si>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</si>
  <si>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</si>
  <si>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</si>
  <si>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</si>
  <si>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</si>
  <si>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</si>
  <si>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</si>
  <si>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</si>
  <si>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</si>
  <si>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</si>
  <si>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</si>
  <si>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</si>
  <si>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</si>
  <si>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</si>
  <si>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</si>
  <si>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</si>
  <si>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</si>
  <si>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</si>
  <si>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</si>
  <si>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</si>
  <si>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</si>
  <si>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</si>
  <si>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</si>
  <si>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</si>
  <si>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</si>
  <si>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</si>
  <si>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</si>
  <si>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</si>
  <si>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</si>
  <si>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</si>
  <si>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</si>
  <si>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</si>
  <si>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</si>
  <si>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</si>
  <si>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</si>
  <si>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</si>
  <si>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</si>
  <si>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</si>
  <si>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</si>
  <si>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</si>
  <si>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</si>
  <si>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</si>
  <si>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</si>
  <si>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</si>
  <si>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</si>
  <si>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</si>
  <si>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</si>
  <si>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</si>
  <si>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</si>
  <si>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</si>
  <si>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</si>
  <si>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</si>
  <si>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</si>
  <si>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</si>
  <si>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</si>
  <si>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</si>
  <si>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</si>
  <si>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</si>
  <si>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</si>
  <si>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</si>
  <si>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</si>
  <si>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</si>
  <si>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</si>
  <si>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</si>
  <si>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</si>
  <si>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</si>
  <si>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</si>
  <si>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</si>
  <si>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</si>
  <si>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</si>
  <si>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</si>
  <si>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</si>
  <si>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</si>
  <si>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</si>
  <si>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</si>
  <si>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</si>
  <si>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</si>
  <si>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</si>
  <si>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</si>
  <si>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</si>
  <si>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</si>
  <si>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</si>
  <si>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</si>
  <si>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</si>
  <si>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</si>
  <si>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</si>
  <si>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</si>
  <si>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</si>
  <si>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</si>
  <si>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</si>
  <si>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</si>
  <si>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</si>
  <si>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</si>
  <si>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</si>
  <si>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</si>
  <si>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</si>
  <si>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</si>
  <si>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</si>
  <si>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</si>
  <si>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</si>
  <si>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</si>
  <si>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</si>
  <si>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</si>
  <si>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</si>
  <si>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</si>
  <si>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</si>
  <si>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</si>
  <si>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</si>
  <si>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</si>
  <si>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</si>
  <si>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</si>
  <si>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</si>
  <si>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</si>
  <si>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</si>
  <si>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</si>
  <si>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</si>
  <si>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</si>
  <si>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</si>
  <si>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</si>
  <si>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</si>
  <si>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</si>
  <si>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</si>
  <si>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</si>
  <si>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</si>
  <si>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</si>
  <si>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</si>
  <si>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</si>
  <si>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</si>
  <si>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</si>
  <si>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</si>
  <si>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</si>
  <si>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</si>
  <si>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</si>
  <si>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</si>
  <si>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</si>
  <si>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</si>
  <si>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</si>
  <si>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</si>
  <si>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</si>
  <si>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</si>
  <si>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</si>
  <si>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</si>
  <si>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</si>
  <si>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</si>
  <si>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</si>
  <si>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</si>
  <si>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</si>
  <si>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</si>
  <si>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</si>
  <si>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</si>
  <si>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</si>
  <si>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</si>
  <si>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</si>
  <si>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</si>
  <si>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</si>
  <si>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</si>
  <si>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</si>
  <si>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</si>
  <si>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</si>
  <si>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</si>
  <si>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</si>
  <si>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</si>
  <si>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</si>
  <si>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</si>
  <si>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</si>
  <si>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</si>
  <si>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</si>
  <si>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</si>
  <si>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</si>
  <si>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</si>
  <si>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</si>
  <si>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</si>
  <si>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</si>
  <si>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</si>
  <si>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</si>
  <si>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</si>
  <si>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</si>
  <si>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</si>
  <si>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</si>
  <si>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</si>
  <si>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</si>
  <si>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</si>
  <si>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</si>
  <si>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</si>
  <si>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</si>
  <si>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</si>
  <si>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</si>
  <si>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</si>
  <si>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</si>
  <si>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</si>
  <si>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</si>
  <si>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</si>
  <si>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</si>
  <si>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</si>
  <si>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</si>
  <si>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</si>
  <si>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</si>
  <si>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</si>
  <si>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</si>
  <si>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</si>
  <si>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</si>
  <si>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</si>
  <si>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</si>
  <si>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</si>
  <si>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</si>
  <si>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</si>
  <si>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</si>
  <si>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</si>
  <si>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</si>
  <si>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</si>
  <si>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</si>
  <si>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</si>
  <si>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</si>
  <si>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</si>
  <si>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</si>
  <si>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</si>
  <si>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</si>
  <si>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</si>
  <si>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</si>
  <si>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</si>
  <si>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</si>
  <si>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</si>
  <si>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</si>
  <si>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</si>
  <si>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</si>
  <si>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</si>
  <si>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</si>
  <si>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</si>
  <si>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</si>
  <si>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</si>
  <si>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</si>
  <si>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</si>
  <si>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</si>
  <si>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</si>
  <si>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</si>
  <si>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</si>
  <si>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</si>
  <si>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</si>
  <si>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</si>
  <si>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</si>
  <si>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</si>
  <si>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</si>
  <si>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</si>
  <si>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</si>
  <si>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</si>
  <si>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</si>
  <si>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</si>
  <si>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</si>
  <si>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</si>
  <si>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</si>
  <si>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</si>
  <si>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</si>
  <si>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</si>
  <si>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</si>
  <si>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</si>
  <si>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</si>
  <si>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</si>
  <si>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</si>
  <si>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</si>
  <si>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</si>
  <si>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</si>
  <si>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</si>
  <si>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</si>
  <si>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</si>
  <si>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</si>
  <si>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</si>
  <si>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</si>
  <si>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</si>
  <si>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</si>
  <si>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</si>
  <si>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</si>
  <si>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</si>
  <si>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</si>
  <si>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</si>
  <si>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</si>
  <si>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</si>
  <si>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</si>
  <si>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</si>
  <si>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</si>
  <si>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</si>
  <si>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</si>
  <si>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</si>
  <si>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</si>
  <si>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</si>
  <si>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</si>
  <si>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</si>
  <si>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</si>
  <si>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</si>
  <si>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</si>
  <si>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</si>
  <si>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</si>
  <si>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</si>
  <si>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</si>
  <si>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</si>
  <si>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</si>
  <si>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</si>
  <si>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</si>
  <si>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</si>
  <si>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</si>
  <si>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</si>
  <si>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</si>
  <si>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</si>
  <si>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</si>
  <si>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</si>
  <si>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</si>
  <si>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</si>
  <si>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</si>
  <si>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</si>
  <si>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</si>
  <si>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</si>
  <si>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</si>
  <si>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</si>
  <si>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</si>
  <si>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</si>
  <si>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</si>
  <si>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</si>
  <si>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</si>
  <si>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</si>
  <si>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</si>
  <si>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</si>
  <si>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</si>
  <si>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</si>
  <si>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</si>
  <si>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</si>
  <si>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</si>
  <si>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</si>
  <si>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</si>
  <si>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</si>
  <si>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</si>
  <si>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</si>
  <si>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</si>
  <si>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</si>
  <si>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</si>
  <si>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</si>
  <si>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</si>
  <si>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</si>
  <si>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</si>
  <si>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</si>
  <si>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</si>
  <si>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</si>
  <si>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</si>
  <si>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</si>
  <si>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</si>
  <si>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</si>
  <si>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</si>
  <si>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</si>
  <si>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</si>
  <si>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</si>
  <si>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</si>
  <si>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</si>
  <si>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</si>
  <si>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</si>
  <si>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</si>
  <si>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</si>
  <si>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</si>
  <si>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</si>
  <si>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</si>
  <si>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</si>
  <si>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</si>
  <si>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</si>
  <si>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</si>
  <si>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</si>
  <si>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</si>
  <si>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</si>
  <si>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</si>
  <si>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</si>
  <si>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</si>
  <si>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</si>
  <si>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</si>
  <si>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</si>
  <si>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</si>
  <si>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</si>
  <si>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</si>
  <si>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</si>
  <si>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</si>
  <si>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</si>
  <si>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</si>
  <si>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</si>
  <si>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</si>
  <si>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</si>
  <si>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</si>
  <si>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</si>
  <si>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</si>
  <si>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</si>
  <si>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</si>
  <si>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</si>
  <si>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</si>
  <si>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</si>
  <si>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</si>
  <si>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</si>
  <si>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</si>
  <si>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</si>
  <si>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</si>
  <si>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</si>
  <si>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</si>
  <si>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</si>
  <si>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</si>
  <si>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</si>
  <si>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</si>
  <si>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</si>
  <si>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</si>
  <si>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</si>
  <si>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</si>
  <si>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</si>
  <si>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</si>
  <si>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</si>
  <si>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</si>
  <si>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</si>
  <si>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</si>
  <si>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</si>
  <si>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</si>
  <si>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</si>
  <si>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</si>
  <si>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</si>
  <si>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</si>
  <si>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</si>
  <si>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</si>
  <si>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</si>
  <si>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</si>
  <si>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</si>
  <si>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</si>
  <si>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</si>
  <si>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</si>
  <si>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</si>
  <si>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</si>
  <si>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</si>
  <si>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</si>
  <si>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</si>
  <si>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</si>
  <si>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</si>
  <si>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</si>
  <si>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</si>
  <si>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</si>
  <si>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</si>
  <si>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</si>
  <si>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</si>
  <si>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</si>
  <si>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</si>
  <si>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</si>
  <si>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</si>
  <si>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</si>
  <si>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</si>
  <si>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</si>
  <si>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</si>
  <si>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</si>
  <si>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</si>
  <si>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</si>
  <si>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</si>
  <si>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</si>
  <si>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</si>
  <si>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</si>
  <si>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</si>
  <si>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</si>
  <si>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</si>
  <si>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</si>
  <si>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</si>
  <si>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</si>
  <si>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</si>
  <si>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</si>
  <si>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</si>
  <si>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</si>
  <si>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</si>
  <si>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</si>
  <si>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</si>
  <si>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</si>
  <si>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</si>
  <si>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</si>
  <si>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</si>
  <si>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</si>
  <si>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</si>
  <si>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</si>
  <si>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</si>
  <si>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</si>
  <si>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</si>
  <si>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</si>
  <si>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</si>
  <si>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</si>
  <si>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</si>
  <si>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</si>
  <si>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</si>
  <si>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</si>
  <si>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</si>
  <si>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</si>
  <si>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</si>
  <si>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</si>
  <si>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</si>
  <si>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</si>
  <si>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</si>
  <si>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</si>
  <si>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</si>
  <si>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</si>
  <si>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</si>
  <si>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</si>
  <si>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</si>
  <si>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</si>
  <si>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</si>
  <si>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</si>
  <si>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</si>
  <si>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</si>
  <si>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</si>
  <si>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</si>
  <si>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</si>
  <si>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</si>
  <si>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</si>
  <si>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</si>
  <si>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</si>
  <si>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</si>
  <si>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</si>
  <si>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</si>
  <si>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</si>
  <si>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</si>
  <si>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</si>
  <si>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</si>
  <si>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</si>
  <si>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</si>
  <si>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</si>
  <si>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</si>
  <si>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</si>
  <si>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</si>
  <si>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</si>
  <si>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</si>
  <si>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</si>
  <si>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</si>
  <si>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</si>
  <si>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</si>
  <si>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</si>
  <si>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</si>
  <si>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</si>
  <si>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</si>
  <si>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</si>
  <si>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</si>
  <si>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</si>
  <si>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</si>
  <si>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SALAMANCA, GUANAJUATO.</t>
  </si>
  <si>
    <t>CORRESPONDIENTE DEL 1 DE ENERO AL 31 DE MARZO DEL 2021</t>
  </si>
  <si>
    <t xml:space="preserve">C.P. HUMBERTO RAZO ARTEAGA </t>
  </si>
  <si>
    <t>ARQ. JOSE LUIS MONTOYA VARGAS</t>
  </si>
  <si>
    <t>TESORERO MUNICIPAL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</si>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</sst>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29" activePane="bottomLeft" state="frozen"/>
      <selection activeCell="A14" sqref="A14:B14"/>
      <selection pane="bottomLeft" activeCell="A46" sqref="A46:D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6" spans="1:4" x14ac:dyDescent="0.2">
      <c r="A46" s="22" t="s">
        <v>628</v>
      </c>
      <c r="B46" s="22"/>
      <c r="C46" s="22" t="s">
        <v>629</v>
      </c>
      <c r="D46" s="22"/>
    </row>
    <row r="47" spans="1:4" x14ac:dyDescent="0.2">
      <c r="A47" s="22" t="s">
        <v>630</v>
      </c>
      <c r="B47" s="22"/>
      <c r="C47" s="22" t="s">
        <v>631</v>
      </c>
      <c r="D47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B26" sqref="B26:D28"/>
    </sheetView>
  </sheetViews>
  <sheetFormatPr baseColWidth="10" defaultColWidth="11.42578125" defaultRowHeight="11.25" x14ac:dyDescent="0.2"/>
  <cols>
    <col min="1" max="1" width="3.28515625" style="41" customWidth="1"/>
    <col min="2" max="2" width="58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257380351.31999999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ht="22.5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257380351.31999999</v>
      </c>
    </row>
    <row r="26" spans="1:5" x14ac:dyDescent="0.2">
      <c r="B26" s="22" t="s">
        <v>628</v>
      </c>
      <c r="C26" s="22" t="s">
        <v>629</v>
      </c>
      <c r="D26" s="22"/>
      <c r="E26" s="22"/>
    </row>
    <row r="27" spans="1:5" x14ac:dyDescent="0.2">
      <c r="B27" s="22" t="s">
        <v>630</v>
      </c>
      <c r="C27" s="22" t="s">
        <v>631</v>
      </c>
      <c r="D27" s="22"/>
      <c r="E27" s="2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opLeftCell="A19" workbookViewId="0">
      <selection activeCell="B43" sqref="B43:D45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240139925.03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112868849.11000001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23800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4169700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83986.32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104469808.98</v>
      </c>
    </row>
    <row r="20" spans="1:3" x14ac:dyDescent="0.2">
      <c r="A20" s="100" t="s">
        <v>576</v>
      </c>
      <c r="B20" s="83" t="s">
        <v>547</v>
      </c>
      <c r="C20" s="93">
        <v>4121553.81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4" x14ac:dyDescent="0.2">
      <c r="A33" s="100" t="s">
        <v>566</v>
      </c>
      <c r="B33" s="83" t="s">
        <v>452</v>
      </c>
      <c r="C33" s="93">
        <v>0</v>
      </c>
    </row>
    <row r="34" spans="1:4" x14ac:dyDescent="0.2">
      <c r="A34" s="100" t="s">
        <v>567</v>
      </c>
      <c r="B34" s="83" t="s">
        <v>568</v>
      </c>
      <c r="C34" s="93">
        <v>0</v>
      </c>
    </row>
    <row r="35" spans="1:4" x14ac:dyDescent="0.2">
      <c r="A35" s="100" t="s">
        <v>569</v>
      </c>
      <c r="B35" s="83" t="s">
        <v>570</v>
      </c>
      <c r="C35" s="93">
        <v>0</v>
      </c>
    </row>
    <row r="36" spans="1:4" x14ac:dyDescent="0.2">
      <c r="A36" s="100" t="s">
        <v>571</v>
      </c>
      <c r="B36" s="83" t="s">
        <v>460</v>
      </c>
      <c r="C36" s="93">
        <v>0</v>
      </c>
    </row>
    <row r="37" spans="1:4" x14ac:dyDescent="0.2">
      <c r="A37" s="100" t="s">
        <v>572</v>
      </c>
      <c r="B37" s="92" t="s">
        <v>573</v>
      </c>
      <c r="C37" s="99">
        <v>0</v>
      </c>
    </row>
    <row r="38" spans="1:4" x14ac:dyDescent="0.2">
      <c r="A38" s="85"/>
      <c r="B38" s="88"/>
      <c r="C38" s="89"/>
    </row>
    <row r="39" spans="1:4" x14ac:dyDescent="0.2">
      <c r="A39" s="90" t="s">
        <v>85</v>
      </c>
      <c r="B39" s="60"/>
      <c r="C39" s="61">
        <f>C5-C7+C30</f>
        <v>127271075.91999999</v>
      </c>
    </row>
    <row r="43" spans="1:4" x14ac:dyDescent="0.2">
      <c r="B43" s="22" t="s">
        <v>628</v>
      </c>
      <c r="C43" s="22" t="s">
        <v>629</v>
      </c>
      <c r="D43" s="22"/>
    </row>
    <row r="44" spans="1:4" x14ac:dyDescent="0.2">
      <c r="B44" s="22" t="s">
        <v>630</v>
      </c>
      <c r="C44" s="22" t="s">
        <v>631</v>
      </c>
      <c r="D44" s="22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51" sqref="B51:E52"/>
    </sheetView>
  </sheetViews>
  <sheetFormatPr baseColWidth="10" defaultColWidth="9.140625" defaultRowHeight="11.25" x14ac:dyDescent="0.2"/>
  <cols>
    <col min="1" max="1" width="7.7109375" style="31" customWidth="1"/>
    <col min="2" max="2" width="66.28515625" style="31" customWidth="1"/>
    <col min="3" max="3" width="9.42578125" style="31" customWidth="1"/>
    <col min="4" max="4" width="15.85546875" style="31" customWidth="1"/>
    <col min="5" max="5" width="15.7109375" style="31" customWidth="1"/>
    <col min="6" max="6" width="9.7109375" style="31" customWidth="1"/>
    <col min="7" max="7" width="15.5703125" style="31" customWidth="1"/>
    <col min="8" max="8" width="13.7109375" style="31" customWidth="1"/>
    <col min="9" max="10" width="15.140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1" spans="2:4" x14ac:dyDescent="0.2">
      <c r="B51" s="22" t="s">
        <v>628</v>
      </c>
      <c r="C51" s="22" t="s">
        <v>629</v>
      </c>
      <c r="D51" s="22"/>
    </row>
    <row r="52" spans="2:4" x14ac:dyDescent="0.2">
      <c r="B52" s="22" t="s">
        <v>630</v>
      </c>
      <c r="C52" s="22" t="s">
        <v>631</v>
      </c>
      <c r="D52" s="22"/>
    </row>
    <row r="53" spans="2:4" x14ac:dyDescent="0.2">
      <c r="B53" s="41"/>
      <c r="C53" s="41"/>
      <c r="D53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="106" zoomScaleNormal="106" workbookViewId="0">
      <selection activeCell="B154" sqref="B154:E15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70602262.590000004</v>
      </c>
    </row>
    <row r="9" spans="1:8" x14ac:dyDescent="0.2">
      <c r="A9" s="24">
        <v>1115</v>
      </c>
      <c r="B9" s="22" t="s">
        <v>199</v>
      </c>
      <c r="C9" s="26">
        <v>83319987.200000003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1669796.2</v>
      </c>
      <c r="D15" s="26">
        <v>1631499.48</v>
      </c>
      <c r="E15" s="26">
        <v>1035749.46</v>
      </c>
      <c r="F15" s="26">
        <v>4844322.32</v>
      </c>
      <c r="G15" s="26">
        <v>1124962.6599999999</v>
      </c>
    </row>
    <row r="16" spans="1:8" x14ac:dyDescent="0.2">
      <c r="A16" s="24">
        <v>1124</v>
      </c>
      <c r="B16" s="22" t="s">
        <v>203</v>
      </c>
      <c r="C16" s="26">
        <v>56619.37</v>
      </c>
      <c r="D16" s="26">
        <v>54.99</v>
      </c>
      <c r="E16" s="26">
        <v>54.99</v>
      </c>
      <c r="F16" s="26">
        <v>54.99</v>
      </c>
      <c r="G16" s="26">
        <v>54.99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1085775.33</v>
      </c>
      <c r="D20" s="26">
        <v>1085775.33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252895.23</v>
      </c>
      <c r="D21" s="26">
        <v>252895.23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19491561.239999998</v>
      </c>
      <c r="D23" s="26">
        <v>19491561.239999998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1427959.03</v>
      </c>
      <c r="D24" s="26">
        <v>1427959.03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435000</v>
      </c>
      <c r="D25" s="26">
        <v>435000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2135152.2200000002</v>
      </c>
      <c r="D27" s="26">
        <v>2135152.2200000002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2082162867.1400001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448820328.87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212039803.91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9811518.8000000007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1393205518.1800001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18285697.379999999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289822155.11000001</v>
      </c>
      <c r="D62" s="26">
        <f t="shared" ref="D62:E62" si="0">SUM(D63:D70)</f>
        <v>0</v>
      </c>
      <c r="E62" s="26">
        <f t="shared" si="0"/>
        <v>-119958380.67</v>
      </c>
    </row>
    <row r="63" spans="1:9" x14ac:dyDescent="0.2">
      <c r="A63" s="24">
        <v>1241</v>
      </c>
      <c r="B63" s="22" t="s">
        <v>240</v>
      </c>
      <c r="C63" s="26">
        <v>52268072.219999999</v>
      </c>
      <c r="D63" s="26">
        <v>0</v>
      </c>
      <c r="E63" s="26">
        <v>-23119436.77</v>
      </c>
    </row>
    <row r="64" spans="1:9" x14ac:dyDescent="0.2">
      <c r="A64" s="24">
        <v>1242</v>
      </c>
      <c r="B64" s="22" t="s">
        <v>241</v>
      </c>
      <c r="C64" s="26">
        <v>8001895.5499999998</v>
      </c>
      <c r="D64" s="26">
        <v>0</v>
      </c>
      <c r="E64" s="26">
        <v>-5004491.6399999997</v>
      </c>
    </row>
    <row r="65" spans="1:9" x14ac:dyDescent="0.2">
      <c r="A65" s="24">
        <v>1243</v>
      </c>
      <c r="B65" s="22" t="s">
        <v>242</v>
      </c>
      <c r="C65" s="26">
        <v>1960257.68</v>
      </c>
      <c r="D65" s="26">
        <v>0</v>
      </c>
      <c r="E65" s="26">
        <v>-563749.25</v>
      </c>
    </row>
    <row r="66" spans="1:9" x14ac:dyDescent="0.2">
      <c r="A66" s="24">
        <v>1244</v>
      </c>
      <c r="B66" s="22" t="s">
        <v>243</v>
      </c>
      <c r="C66" s="26">
        <v>117295895.12</v>
      </c>
      <c r="D66" s="26">
        <v>0</v>
      </c>
      <c r="E66" s="26">
        <v>-64393039.259999998</v>
      </c>
    </row>
    <row r="67" spans="1:9" x14ac:dyDescent="0.2">
      <c r="A67" s="24">
        <v>1245</v>
      </c>
      <c r="B67" s="22" t="s">
        <v>244</v>
      </c>
      <c r="C67" s="26">
        <v>22530706.469999999</v>
      </c>
      <c r="D67" s="26">
        <v>0</v>
      </c>
      <c r="E67" s="26">
        <v>-2358003.89</v>
      </c>
    </row>
    <row r="68" spans="1:9" x14ac:dyDescent="0.2">
      <c r="A68" s="24">
        <v>1246</v>
      </c>
      <c r="B68" s="22" t="s">
        <v>245</v>
      </c>
      <c r="C68" s="26">
        <v>86136310.069999993</v>
      </c>
      <c r="D68" s="26">
        <v>0</v>
      </c>
      <c r="E68" s="26">
        <v>-24519659.859999999</v>
      </c>
    </row>
    <row r="69" spans="1:9" x14ac:dyDescent="0.2">
      <c r="A69" s="24">
        <v>1247</v>
      </c>
      <c r="B69" s="22" t="s">
        <v>246</v>
      </c>
      <c r="C69" s="26">
        <v>1010016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619002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12774068.68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11252671.98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1521396.7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1216987.98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1216987.98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-16980</v>
      </c>
    </row>
    <row r="97" spans="1:8" x14ac:dyDescent="0.2">
      <c r="A97" s="24">
        <v>1191</v>
      </c>
      <c r="B97" s="22" t="s">
        <v>591</v>
      </c>
      <c r="C97" s="26">
        <v>-16980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62659469.129999995</v>
      </c>
      <c r="D110" s="26">
        <f>SUM(D111:D119)</f>
        <v>62659469.129999995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4805214.49</v>
      </c>
      <c r="D111" s="26">
        <f>C111</f>
        <v>4805214.49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21059025.739999998</v>
      </c>
      <c r="D112" s="26">
        <f t="shared" ref="D112:D119" si="1">C112</f>
        <v>21059025.739999998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9503559.6500000004</v>
      </c>
      <c r="D113" s="26">
        <f t="shared" si="1"/>
        <v>9503559.6500000004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824009.4</v>
      </c>
      <c r="D115" s="26">
        <f t="shared" si="1"/>
        <v>824009.4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11719078.74</v>
      </c>
      <c r="D117" s="26">
        <f t="shared" si="1"/>
        <v>11719078.74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-78438.34</v>
      </c>
      <c r="D118" s="26">
        <f t="shared" si="1"/>
        <v>-78438.34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14827019.449999999</v>
      </c>
      <c r="D119" s="26">
        <f t="shared" si="1"/>
        <v>14827019.449999999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4" x14ac:dyDescent="0.2">
      <c r="A145" s="24">
        <v>2199</v>
      </c>
      <c r="B145" s="22" t="s">
        <v>301</v>
      </c>
      <c r="C145" s="26">
        <v>0</v>
      </c>
    </row>
    <row r="146" spans="1:4" x14ac:dyDescent="0.2">
      <c r="A146" s="24">
        <v>2240</v>
      </c>
      <c r="B146" s="22" t="s">
        <v>302</v>
      </c>
      <c r="C146" s="26">
        <f>SUM(C147:C149)</f>
        <v>0</v>
      </c>
    </row>
    <row r="147" spans="1:4" x14ac:dyDescent="0.2">
      <c r="A147" s="24">
        <v>2241</v>
      </c>
      <c r="B147" s="22" t="s">
        <v>303</v>
      </c>
      <c r="C147" s="26">
        <v>0</v>
      </c>
    </row>
    <row r="148" spans="1:4" x14ac:dyDescent="0.2">
      <c r="A148" s="24">
        <v>2242</v>
      </c>
      <c r="B148" s="22" t="s">
        <v>304</v>
      </c>
      <c r="C148" s="26">
        <v>0</v>
      </c>
    </row>
    <row r="149" spans="1:4" x14ac:dyDescent="0.2">
      <c r="A149" s="24">
        <v>2249</v>
      </c>
      <c r="B149" s="22" t="s">
        <v>305</v>
      </c>
      <c r="C149" s="26">
        <v>0</v>
      </c>
    </row>
    <row r="154" spans="1:4" x14ac:dyDescent="0.2">
      <c r="B154" s="22" t="s">
        <v>628</v>
      </c>
      <c r="D154" s="22" t="s">
        <v>629</v>
      </c>
    </row>
    <row r="155" spans="1:4" x14ac:dyDescent="0.2">
      <c r="B155" s="22" t="s">
        <v>630</v>
      </c>
      <c r="D155" s="22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zoomScaleNormal="100" workbookViewId="0">
      <selection activeCell="A225" sqref="A225:D226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94780099.890000001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77365509.25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3257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75382074.939999998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462728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1517449.31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15507335.529999999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1420627.5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14086708.029999999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24232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24232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1883023.1099999999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1677134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205889.11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162600251.43000001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162600251.43000001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91182568.340000004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66526083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3343553.71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1548046.38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127271075.92000002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100993714.16000001</v>
      </c>
      <c r="D100" s="59">
        <f>C100/$C$99</f>
        <v>0.79353233584261196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60429752.550000004</v>
      </c>
      <c r="D101" s="59">
        <f t="shared" ref="D101:D164" si="0">C101/$C$99</f>
        <v>0.47481135924383089</v>
      </c>
      <c r="E101" s="58"/>
    </row>
    <row r="102" spans="1:5" x14ac:dyDescent="0.2">
      <c r="A102" s="56">
        <v>5111</v>
      </c>
      <c r="B102" s="53" t="s">
        <v>364</v>
      </c>
      <c r="C102" s="57">
        <v>39331770.670000002</v>
      </c>
      <c r="D102" s="59">
        <f t="shared" si="0"/>
        <v>0.30903935073765815</v>
      </c>
      <c r="E102" s="58"/>
    </row>
    <row r="103" spans="1:5" x14ac:dyDescent="0.2">
      <c r="A103" s="56">
        <v>5112</v>
      </c>
      <c r="B103" s="53" t="s">
        <v>365</v>
      </c>
      <c r="C103" s="57">
        <v>962192.67</v>
      </c>
      <c r="D103" s="59">
        <f t="shared" si="0"/>
        <v>7.5601833570167554E-3</v>
      </c>
      <c r="E103" s="58"/>
    </row>
    <row r="104" spans="1:5" x14ac:dyDescent="0.2">
      <c r="A104" s="56">
        <v>5113</v>
      </c>
      <c r="B104" s="53" t="s">
        <v>366</v>
      </c>
      <c r="C104" s="57">
        <v>4832400.5</v>
      </c>
      <c r="D104" s="59">
        <f t="shared" si="0"/>
        <v>3.7969353720538578E-2</v>
      </c>
      <c r="E104" s="58"/>
    </row>
    <row r="105" spans="1:5" x14ac:dyDescent="0.2">
      <c r="A105" s="56">
        <v>5114</v>
      </c>
      <c r="B105" s="53" t="s">
        <v>367</v>
      </c>
      <c r="C105" s="57">
        <v>10166481.640000001</v>
      </c>
      <c r="D105" s="59">
        <f t="shared" si="0"/>
        <v>7.988053504309528E-2</v>
      </c>
      <c r="E105" s="58"/>
    </row>
    <row r="106" spans="1:5" x14ac:dyDescent="0.2">
      <c r="A106" s="56">
        <v>5115</v>
      </c>
      <c r="B106" s="53" t="s">
        <v>368</v>
      </c>
      <c r="C106" s="57">
        <v>5136907.07</v>
      </c>
      <c r="D106" s="59">
        <f t="shared" si="0"/>
        <v>4.036193638552215E-2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7693992.1600000001</v>
      </c>
      <c r="D108" s="59">
        <f t="shared" si="0"/>
        <v>6.0453579922874902E-2</v>
      </c>
      <c r="E108" s="58"/>
    </row>
    <row r="109" spans="1:5" x14ac:dyDescent="0.2">
      <c r="A109" s="56">
        <v>5121</v>
      </c>
      <c r="B109" s="53" t="s">
        <v>371</v>
      </c>
      <c r="C109" s="57">
        <v>508760.54</v>
      </c>
      <c r="D109" s="59">
        <f t="shared" si="0"/>
        <v>3.9974561095075236E-3</v>
      </c>
      <c r="E109" s="58"/>
    </row>
    <row r="110" spans="1:5" x14ac:dyDescent="0.2">
      <c r="A110" s="56">
        <v>5122</v>
      </c>
      <c r="B110" s="53" t="s">
        <v>372</v>
      </c>
      <c r="C110" s="57">
        <v>464309.03</v>
      </c>
      <c r="D110" s="59">
        <f t="shared" si="0"/>
        <v>3.6481897135202594E-3</v>
      </c>
      <c r="E110" s="58"/>
    </row>
    <row r="111" spans="1:5" x14ac:dyDescent="0.2">
      <c r="A111" s="56">
        <v>5123</v>
      </c>
      <c r="B111" s="53" t="s">
        <v>373</v>
      </c>
      <c r="C111" s="57">
        <v>192.99</v>
      </c>
      <c r="D111" s="59">
        <f t="shared" si="0"/>
        <v>1.5163696747665554E-6</v>
      </c>
      <c r="E111" s="58"/>
    </row>
    <row r="112" spans="1:5" x14ac:dyDescent="0.2">
      <c r="A112" s="56">
        <v>5124</v>
      </c>
      <c r="B112" s="53" t="s">
        <v>374</v>
      </c>
      <c r="C112" s="57">
        <v>318855.99</v>
      </c>
      <c r="D112" s="59">
        <f t="shared" si="0"/>
        <v>2.5053295707221515E-3</v>
      </c>
      <c r="E112" s="58"/>
    </row>
    <row r="113" spans="1:5" x14ac:dyDescent="0.2">
      <c r="A113" s="56">
        <v>5125</v>
      </c>
      <c r="B113" s="53" t="s">
        <v>375</v>
      </c>
      <c r="C113" s="57">
        <v>81730.490000000005</v>
      </c>
      <c r="D113" s="59">
        <f t="shared" si="0"/>
        <v>6.4217646789891292E-4</v>
      </c>
      <c r="E113" s="58"/>
    </row>
    <row r="114" spans="1:5" x14ac:dyDescent="0.2">
      <c r="A114" s="56">
        <v>5126</v>
      </c>
      <c r="B114" s="53" t="s">
        <v>376</v>
      </c>
      <c r="C114" s="57">
        <v>5697444.0999999996</v>
      </c>
      <c r="D114" s="59">
        <f t="shared" si="0"/>
        <v>4.476621305206295E-2</v>
      </c>
      <c r="E114" s="58"/>
    </row>
    <row r="115" spans="1:5" x14ac:dyDescent="0.2">
      <c r="A115" s="56">
        <v>5127</v>
      </c>
      <c r="B115" s="53" t="s">
        <v>377</v>
      </c>
      <c r="C115" s="57">
        <v>64989</v>
      </c>
      <c r="D115" s="59">
        <f t="shared" si="0"/>
        <v>5.1063448258149987E-4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557710.02</v>
      </c>
      <c r="D117" s="59">
        <f t="shared" si="0"/>
        <v>4.3820641569068302E-3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32869969.449999999</v>
      </c>
      <c r="D118" s="59">
        <f t="shared" si="0"/>
        <v>0.25826739667590604</v>
      </c>
      <c r="E118" s="58"/>
    </row>
    <row r="119" spans="1:5" x14ac:dyDescent="0.2">
      <c r="A119" s="56">
        <v>5131</v>
      </c>
      <c r="B119" s="53" t="s">
        <v>381</v>
      </c>
      <c r="C119" s="57">
        <v>2919166.41</v>
      </c>
      <c r="D119" s="59">
        <f t="shared" si="0"/>
        <v>2.2936605107628131E-2</v>
      </c>
      <c r="E119" s="58"/>
    </row>
    <row r="120" spans="1:5" x14ac:dyDescent="0.2">
      <c r="A120" s="56">
        <v>5132</v>
      </c>
      <c r="B120" s="53" t="s">
        <v>382</v>
      </c>
      <c r="C120" s="57">
        <v>12411085.59</v>
      </c>
      <c r="D120" s="59">
        <f t="shared" si="0"/>
        <v>9.7516937766766051E-2</v>
      </c>
      <c r="E120" s="58"/>
    </row>
    <row r="121" spans="1:5" x14ac:dyDescent="0.2">
      <c r="A121" s="56">
        <v>5133</v>
      </c>
      <c r="B121" s="53" t="s">
        <v>383</v>
      </c>
      <c r="C121" s="57">
        <v>8262791.0099999998</v>
      </c>
      <c r="D121" s="59">
        <f t="shared" si="0"/>
        <v>6.492277173168412E-2</v>
      </c>
      <c r="E121" s="58"/>
    </row>
    <row r="122" spans="1:5" x14ac:dyDescent="0.2">
      <c r="A122" s="56">
        <v>5134</v>
      </c>
      <c r="B122" s="53" t="s">
        <v>384</v>
      </c>
      <c r="C122" s="57">
        <v>3356059.09</v>
      </c>
      <c r="D122" s="59">
        <f t="shared" si="0"/>
        <v>2.6369377847560192E-2</v>
      </c>
      <c r="E122" s="58"/>
    </row>
    <row r="123" spans="1:5" x14ac:dyDescent="0.2">
      <c r="A123" s="56">
        <v>5135</v>
      </c>
      <c r="B123" s="53" t="s">
        <v>385</v>
      </c>
      <c r="C123" s="57">
        <v>1436872.52</v>
      </c>
      <c r="D123" s="59">
        <f t="shared" si="0"/>
        <v>1.1289859142097522E-2</v>
      </c>
      <c r="E123" s="58"/>
    </row>
    <row r="124" spans="1:5" x14ac:dyDescent="0.2">
      <c r="A124" s="56">
        <v>5136</v>
      </c>
      <c r="B124" s="53" t="s">
        <v>386</v>
      </c>
      <c r="C124" s="57">
        <v>197105.62</v>
      </c>
      <c r="D124" s="59">
        <f t="shared" si="0"/>
        <v>1.5487071086277022E-3</v>
      </c>
      <c r="E124" s="58"/>
    </row>
    <row r="125" spans="1:5" x14ac:dyDescent="0.2">
      <c r="A125" s="56">
        <v>5137</v>
      </c>
      <c r="B125" s="53" t="s">
        <v>387</v>
      </c>
      <c r="C125" s="57">
        <v>29891.73</v>
      </c>
      <c r="D125" s="59">
        <f t="shared" si="0"/>
        <v>2.348666402316684E-4</v>
      </c>
      <c r="E125" s="58"/>
    </row>
    <row r="126" spans="1:5" x14ac:dyDescent="0.2">
      <c r="A126" s="56">
        <v>5138</v>
      </c>
      <c r="B126" s="53" t="s">
        <v>388</v>
      </c>
      <c r="C126" s="57">
        <v>518274.88</v>
      </c>
      <c r="D126" s="59">
        <f t="shared" si="0"/>
        <v>4.0722126080381133E-3</v>
      </c>
      <c r="E126" s="58"/>
    </row>
    <row r="127" spans="1:5" x14ac:dyDescent="0.2">
      <c r="A127" s="56">
        <v>5139</v>
      </c>
      <c r="B127" s="53" t="s">
        <v>389</v>
      </c>
      <c r="C127" s="57">
        <v>3738722.6</v>
      </c>
      <c r="D127" s="59">
        <f t="shared" si="0"/>
        <v>2.9376058723272556E-2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26277361.759999998</v>
      </c>
      <c r="D128" s="59">
        <f t="shared" si="0"/>
        <v>0.20646766415738801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16255023.800000001</v>
      </c>
      <c r="D132" s="59">
        <f t="shared" si="0"/>
        <v>0.12771970129503404</v>
      </c>
      <c r="E132" s="58"/>
    </row>
    <row r="133" spans="1:5" x14ac:dyDescent="0.2">
      <c r="A133" s="56">
        <v>5221</v>
      </c>
      <c r="B133" s="53" t="s">
        <v>395</v>
      </c>
      <c r="C133" s="57">
        <v>16255023.800000001</v>
      </c>
      <c r="D133" s="59">
        <f t="shared" si="0"/>
        <v>0.12771970129503404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1174802.1399999999</v>
      </c>
      <c r="D135" s="59">
        <f t="shared" si="0"/>
        <v>9.2307080105023739E-3</v>
      </c>
      <c r="E135" s="58"/>
    </row>
    <row r="136" spans="1:5" x14ac:dyDescent="0.2">
      <c r="A136" s="56">
        <v>5231</v>
      </c>
      <c r="B136" s="53" t="s">
        <v>397</v>
      </c>
      <c r="C136" s="57">
        <v>1174802.1399999999</v>
      </c>
      <c r="D136" s="59">
        <f t="shared" si="0"/>
        <v>9.2307080105023739E-3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8847535.8199999984</v>
      </c>
      <c r="D138" s="59">
        <f t="shared" si="0"/>
        <v>6.9517254851851631E-2</v>
      </c>
      <c r="E138" s="58"/>
    </row>
    <row r="139" spans="1:5" x14ac:dyDescent="0.2">
      <c r="A139" s="56">
        <v>5241</v>
      </c>
      <c r="B139" s="53" t="s">
        <v>399</v>
      </c>
      <c r="C139" s="57">
        <v>8027572.79</v>
      </c>
      <c r="D139" s="59">
        <f t="shared" si="0"/>
        <v>6.3074604594731076E-2</v>
      </c>
      <c r="E139" s="58"/>
    </row>
    <row r="140" spans="1:5" x14ac:dyDescent="0.2">
      <c r="A140" s="56">
        <v>5242</v>
      </c>
      <c r="B140" s="53" t="s">
        <v>400</v>
      </c>
      <c r="C140" s="57">
        <v>226266</v>
      </c>
      <c r="D140" s="59">
        <f t="shared" si="0"/>
        <v>1.7778273528718039E-3</v>
      </c>
      <c r="E140" s="58"/>
    </row>
    <row r="141" spans="1:5" x14ac:dyDescent="0.2">
      <c r="A141" s="56">
        <v>5243</v>
      </c>
      <c r="B141" s="53" t="s">
        <v>401</v>
      </c>
      <c r="C141" s="57">
        <v>588900</v>
      </c>
      <c r="D141" s="59">
        <f t="shared" si="0"/>
        <v>4.6271314652055777E-3</v>
      </c>
      <c r="E141" s="58"/>
    </row>
    <row r="142" spans="1:5" x14ac:dyDescent="0.2">
      <c r="A142" s="56">
        <v>5244</v>
      </c>
      <c r="B142" s="53" t="s">
        <v>402</v>
      </c>
      <c r="C142" s="57">
        <v>4797.03</v>
      </c>
      <c r="D142" s="59">
        <f t="shared" si="0"/>
        <v>3.7691439043190884E-5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5" spans="1:3" x14ac:dyDescent="0.2">
      <c r="A225" s="22" t="s">
        <v>628</v>
      </c>
      <c r="C225" s="22" t="s">
        <v>629</v>
      </c>
    </row>
    <row r="226" spans="1:3" x14ac:dyDescent="0.2">
      <c r="A226" s="22" t="s">
        <v>630</v>
      </c>
      <c r="C226" s="22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A32" sqref="A32:D3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486275436.76999998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130109275.40000001</v>
      </c>
    </row>
    <row r="15" spans="1:5" x14ac:dyDescent="0.2">
      <c r="A15" s="35">
        <v>3220</v>
      </c>
      <c r="B15" s="31" t="s">
        <v>474</v>
      </c>
      <c r="C15" s="36">
        <v>1717352666.3800001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4" x14ac:dyDescent="0.2">
      <c r="A17" s="35">
        <v>3231</v>
      </c>
      <c r="B17" s="31" t="s">
        <v>476</v>
      </c>
      <c r="C17" s="36">
        <v>0</v>
      </c>
    </row>
    <row r="18" spans="1:4" x14ac:dyDescent="0.2">
      <c r="A18" s="35">
        <v>3232</v>
      </c>
      <c r="B18" s="31" t="s">
        <v>477</v>
      </c>
      <c r="C18" s="36">
        <v>0</v>
      </c>
    </row>
    <row r="19" spans="1:4" x14ac:dyDescent="0.2">
      <c r="A19" s="35">
        <v>3233</v>
      </c>
      <c r="B19" s="31" t="s">
        <v>478</v>
      </c>
      <c r="C19" s="36">
        <v>0</v>
      </c>
    </row>
    <row r="20" spans="1:4" x14ac:dyDescent="0.2">
      <c r="A20" s="35">
        <v>3239</v>
      </c>
      <c r="B20" s="31" t="s">
        <v>479</v>
      </c>
      <c r="C20" s="36">
        <v>0</v>
      </c>
    </row>
    <row r="21" spans="1:4" x14ac:dyDescent="0.2">
      <c r="A21" s="35">
        <v>3240</v>
      </c>
      <c r="B21" s="31" t="s">
        <v>480</v>
      </c>
      <c r="C21" s="36">
        <f>SUM(C22:C24)</f>
        <v>0</v>
      </c>
    </row>
    <row r="22" spans="1:4" x14ac:dyDescent="0.2">
      <c r="A22" s="35">
        <v>3241</v>
      </c>
      <c r="B22" s="31" t="s">
        <v>481</v>
      </c>
      <c r="C22" s="36">
        <v>0</v>
      </c>
    </row>
    <row r="23" spans="1:4" x14ac:dyDescent="0.2">
      <c r="A23" s="35">
        <v>3242</v>
      </c>
      <c r="B23" s="31" t="s">
        <v>482</v>
      </c>
      <c r="C23" s="36">
        <v>0</v>
      </c>
    </row>
    <row r="24" spans="1:4" x14ac:dyDescent="0.2">
      <c r="A24" s="35">
        <v>3243</v>
      </c>
      <c r="B24" s="31" t="s">
        <v>483</v>
      </c>
      <c r="C24" s="36">
        <v>0</v>
      </c>
    </row>
    <row r="25" spans="1:4" x14ac:dyDescent="0.2">
      <c r="A25" s="35">
        <v>3250</v>
      </c>
      <c r="B25" s="31" t="s">
        <v>484</v>
      </c>
      <c r="C25" s="36">
        <f>SUM(C26:C27)</f>
        <v>0</v>
      </c>
    </row>
    <row r="26" spans="1:4" x14ac:dyDescent="0.2">
      <c r="A26" s="35">
        <v>3251</v>
      </c>
      <c r="B26" s="31" t="s">
        <v>485</v>
      </c>
      <c r="C26" s="36">
        <v>0</v>
      </c>
    </row>
    <row r="27" spans="1:4" x14ac:dyDescent="0.2">
      <c r="A27" s="35">
        <v>3252</v>
      </c>
      <c r="B27" s="31" t="s">
        <v>486</v>
      </c>
      <c r="C27" s="36">
        <v>0</v>
      </c>
    </row>
    <row r="32" spans="1:4" x14ac:dyDescent="0.2">
      <c r="A32" s="22" t="s">
        <v>628</v>
      </c>
      <c r="B32" s="22"/>
      <c r="C32" s="22" t="s">
        <v>629</v>
      </c>
      <c r="D32" s="22"/>
    </row>
    <row r="33" spans="1:4" x14ac:dyDescent="0.2">
      <c r="A33" s="22" t="s">
        <v>630</v>
      </c>
      <c r="B33" s="22"/>
      <c r="C33" s="22" t="s">
        <v>631</v>
      </c>
      <c r="D33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A84" sqref="A84:D85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1595939.31</v>
      </c>
      <c r="D8" s="36">
        <v>696210.62</v>
      </c>
    </row>
    <row r="9" spans="1:5" x14ac:dyDescent="0.2">
      <c r="A9" s="35">
        <v>1112</v>
      </c>
      <c r="B9" s="31" t="s">
        <v>488</v>
      </c>
      <c r="C9" s="36">
        <v>94850050.219999999</v>
      </c>
      <c r="D9" s="36">
        <v>69452619.189999998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70602262.590000004</v>
      </c>
      <c r="D11" s="36">
        <v>123723374.27</v>
      </c>
    </row>
    <row r="12" spans="1:5" x14ac:dyDescent="0.2">
      <c r="A12" s="35">
        <v>1115</v>
      </c>
      <c r="B12" s="31" t="s">
        <v>199</v>
      </c>
      <c r="C12" s="36">
        <v>83319987.200000003</v>
      </c>
      <c r="D12" s="36">
        <v>49434757.890000001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250368239.31999999</v>
      </c>
      <c r="D15" s="36">
        <f>SUM(D8:D14)</f>
        <v>243306961.96999997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2082162867.1400001</v>
      </c>
    </row>
    <row r="21" spans="1:5" x14ac:dyDescent="0.2">
      <c r="A21" s="35">
        <v>1231</v>
      </c>
      <c r="B21" s="31" t="s">
        <v>232</v>
      </c>
      <c r="C21" s="36">
        <v>448820328.87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212039803.91</v>
      </c>
    </row>
    <row r="24" spans="1:5" x14ac:dyDescent="0.2">
      <c r="A24" s="35">
        <v>1234</v>
      </c>
      <c r="B24" s="31" t="s">
        <v>235</v>
      </c>
      <c r="C24" s="36">
        <v>9811518.8000000007</v>
      </c>
    </row>
    <row r="25" spans="1:5" x14ac:dyDescent="0.2">
      <c r="A25" s="35">
        <v>1235</v>
      </c>
      <c r="B25" s="31" t="s">
        <v>236</v>
      </c>
      <c r="C25" s="36">
        <v>1393205518.1800001</v>
      </c>
    </row>
    <row r="26" spans="1:5" x14ac:dyDescent="0.2">
      <c r="A26" s="35">
        <v>1236</v>
      </c>
      <c r="B26" s="31" t="s">
        <v>237</v>
      </c>
      <c r="C26" s="36">
        <v>18285697.379999999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289822155.11000001</v>
      </c>
    </row>
    <row r="29" spans="1:5" x14ac:dyDescent="0.2">
      <c r="A29" s="35">
        <v>1241</v>
      </c>
      <c r="B29" s="31" t="s">
        <v>240</v>
      </c>
      <c r="C29" s="36">
        <v>52268072.219999999</v>
      </c>
    </row>
    <row r="30" spans="1:5" x14ac:dyDescent="0.2">
      <c r="A30" s="35">
        <v>1242</v>
      </c>
      <c r="B30" s="31" t="s">
        <v>241</v>
      </c>
      <c r="C30" s="36">
        <v>8001895.5499999998</v>
      </c>
    </row>
    <row r="31" spans="1:5" x14ac:dyDescent="0.2">
      <c r="A31" s="35">
        <v>1243</v>
      </c>
      <c r="B31" s="31" t="s">
        <v>242</v>
      </c>
      <c r="C31" s="36">
        <v>1960257.68</v>
      </c>
    </row>
    <row r="32" spans="1:5" x14ac:dyDescent="0.2">
      <c r="A32" s="35">
        <v>1244</v>
      </c>
      <c r="B32" s="31" t="s">
        <v>243</v>
      </c>
      <c r="C32" s="36">
        <v>117295895.12</v>
      </c>
    </row>
    <row r="33" spans="1:5" x14ac:dyDescent="0.2">
      <c r="A33" s="35">
        <v>1245</v>
      </c>
      <c r="B33" s="31" t="s">
        <v>244</v>
      </c>
      <c r="C33" s="36">
        <v>22530706.469999999</v>
      </c>
    </row>
    <row r="34" spans="1:5" x14ac:dyDescent="0.2">
      <c r="A34" s="35">
        <v>1246</v>
      </c>
      <c r="B34" s="31" t="s">
        <v>245</v>
      </c>
      <c r="C34" s="36">
        <v>86136310.069999993</v>
      </c>
    </row>
    <row r="35" spans="1:5" x14ac:dyDescent="0.2">
      <c r="A35" s="35">
        <v>1247</v>
      </c>
      <c r="B35" s="31" t="s">
        <v>246</v>
      </c>
      <c r="C35" s="36">
        <v>1010016</v>
      </c>
    </row>
    <row r="36" spans="1:5" x14ac:dyDescent="0.2">
      <c r="A36" s="35">
        <v>1248</v>
      </c>
      <c r="B36" s="31" t="s">
        <v>247</v>
      </c>
      <c r="C36" s="36">
        <v>619002</v>
      </c>
    </row>
    <row r="37" spans="1:5" x14ac:dyDescent="0.2">
      <c r="A37" s="35">
        <v>1250</v>
      </c>
      <c r="B37" s="31" t="s">
        <v>249</v>
      </c>
      <c r="C37" s="36">
        <f>SUM(C38:C42)</f>
        <v>12774068.68</v>
      </c>
    </row>
    <row r="38" spans="1:5" x14ac:dyDescent="0.2">
      <c r="A38" s="35">
        <v>1251</v>
      </c>
      <c r="B38" s="31" t="s">
        <v>250</v>
      </c>
      <c r="C38" s="36">
        <v>11252671.98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1521396.7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23968341.829999998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23968341.829999998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10601765.949999999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12178384.17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1188191.71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4" spans="1:4" x14ac:dyDescent="0.2">
      <c r="A84" s="22" t="s">
        <v>628</v>
      </c>
      <c r="B84" s="22"/>
      <c r="C84" s="22" t="s">
        <v>629</v>
      </c>
      <c r="D84" s="22"/>
    </row>
    <row r="85" spans="1:4" x14ac:dyDescent="0.2">
      <c r="A85" s="22" t="s">
        <v>630</v>
      </c>
      <c r="B85" s="22"/>
      <c r="C85" s="22" t="s">
        <v>631</v>
      </c>
      <c r="D8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2021-04-30T17:11:20Z</cp:lastPrinted>
  <dcterms:created xsi:type="dcterms:W3CDTF">2012-12-11T20:36:24Z</dcterms:created>
  <dcterms:modified xsi:type="dcterms:W3CDTF">2021-04-30T18:45:45Z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